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Factoring Savings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Glenn Blackman</author>
  </authors>
  <commentList>
    <comment ref="A1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Discount charge includes base rate or LIBOR rate over which the discount charge is added</t>
        </r>
      </text>
    </comment>
    <comment ref="A31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Calculated as an illustration only at 12.5% of annual turnover which is 2 months sales x 75%</t>
        </r>
      </text>
    </comment>
    <comment ref="E13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calculator assumes no additional costs e.g. payments taken by BACS</t>
        </r>
      </text>
    </comment>
    <comment ref="E15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factoring savings calculator assumes that the credit controllers cost can be saved as the factoring company will undertake the collection of the sales ledger.</t>
        </r>
      </text>
    </comment>
    <comment ref="A20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As cash is released immediately discounts with suppliers for cash or fast payment terms can be negotiatied.</t>
        </r>
      </text>
    </comment>
    <comment ref="A23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The number of credit controllers used by the business to collect its sales ledger. If part-time, enter as 0.X of a credit controller but enter the full annual salary</t>
        </r>
      </text>
    </comment>
    <comment ref="A17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Cost of producing a statement or a chasing letter to a debtor.</t>
        </r>
      </text>
    </comment>
    <comment ref="A16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Number of letters i.e. statements plus chasing letters</t>
        </r>
      </text>
    </comment>
    <comment ref="B16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Our starting value of 1.25 assumes one statement to each debtor each month and a chasing letter to 25% of the debtors each month.</t>
        </r>
      </text>
    </comment>
    <comment ref="A21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Typically purchases may be 50% of turnover so a value of 10% in this box assumes that circa 20% of purchases will be discounted for that gross margin.</t>
        </r>
      </text>
    </comment>
    <comment ref="F27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Savings are illustrative only and will be unique to each business.</t>
        </r>
      </text>
    </comment>
    <comment ref="F8" authorId="0">
      <text>
        <r>
          <rPr>
            <b/>
            <sz val="9"/>
            <rFont val="Tahoma"/>
            <family val="0"/>
          </rPr>
          <t>Glenn Blackman:</t>
        </r>
        <r>
          <rPr>
            <sz val="9"/>
            <rFont val="Tahoma"/>
            <family val="0"/>
          </rPr>
          <t xml:space="preserve">
Savings are illustrative only and will be unique to each business.</t>
        </r>
      </text>
    </comment>
  </commentList>
</comments>
</file>

<file path=xl/sharedStrings.xml><?xml version="1.0" encoding="utf-8"?>
<sst xmlns="http://schemas.openxmlformats.org/spreadsheetml/2006/main" count="49" uniqueCount="46">
  <si>
    <t>Service Charge:</t>
  </si>
  <si>
    <t>Discount Charge:</t>
  </si>
  <si>
    <t>Savings:</t>
  </si>
  <si>
    <t>Total savings:</t>
  </si>
  <si>
    <t>Phone quarterly rental:</t>
  </si>
  <si>
    <t>Calling charges:</t>
  </si>
  <si>
    <t>Calls per debtor per month:</t>
  </si>
  <si>
    <t>Minutes per call:</t>
  </si>
  <si>
    <t>Letters per month:</t>
  </si>
  <si>
    <t>Cost per letter:</t>
  </si>
  <si>
    <t>Cost per stamp:</t>
  </si>
  <si>
    <t>Printing &amp; mailing costs:</t>
  </si>
  <si>
    <t>Supplier discount received:</t>
  </si>
  <si>
    <t>Supplier discounts:</t>
  </si>
  <si>
    <t>Management time</t>
  </si>
  <si>
    <t>Total factoring costs:</t>
  </si>
  <si>
    <t>INPUT AREA</t>
  </si>
  <si>
    <t>CALCULATOR OF POSSIBLE COST SAVINGS MADE BY USING FACTORING</t>
  </si>
  <si>
    <t>Note: this example is intended to be illustrative only - enter values into the yellow boxes to operate the calculator</t>
  </si>
  <si>
    <t>Factoring service charge:</t>
  </si>
  <si>
    <t>Typical level of funds released:</t>
  </si>
  <si>
    <t>Discount on percentage of turnover:</t>
  </si>
  <si>
    <t>Credit controllers salary:</t>
  </si>
  <si>
    <t>Employers National Insurance contribution:</t>
  </si>
  <si>
    <t>Employers pension contribution % of salary:</t>
  </si>
  <si>
    <t>Value of other employee benefits per annum:</t>
  </si>
  <si>
    <t>Cost of phone line rental each quarter:</t>
  </si>
  <si>
    <t>Factoring costs:</t>
  </si>
  <si>
    <t>Factoring discount charge %:</t>
  </si>
  <si>
    <r>
      <t xml:space="preserve"> Money saved / </t>
    </r>
    <r>
      <rPr>
        <b/>
        <sz val="10"/>
        <color indexed="10"/>
        <rFont val="Arial"/>
        <family val="2"/>
      </rPr>
      <t>lost</t>
    </r>
  </si>
  <si>
    <t>Net position each year:</t>
  </si>
  <si>
    <t>Number of live debtors:</t>
  </si>
  <si>
    <t>The factoring cost savings calculator excludes:</t>
  </si>
  <si>
    <t>Premises contribution for the credit controller(s)</t>
  </si>
  <si>
    <t>Excludes HR and training of credit controller(s)</t>
  </si>
  <si>
    <t>Excludes recruitment costs for credit controller(s)</t>
  </si>
  <si>
    <t>Employers NI contribution:</t>
  </si>
  <si>
    <t>Employers pension contributions:</t>
  </si>
  <si>
    <t>Benefits paid for by employer:</t>
  </si>
  <si>
    <t>In our example, no pension contribution or benefits have been included</t>
  </si>
  <si>
    <t>Turnover of your business each year:</t>
  </si>
  <si>
    <t>Charge per call per minute:</t>
  </si>
  <si>
    <t>Number of credit controllers used:</t>
  </si>
  <si>
    <t>Credit controller(s) salary saved:</t>
  </si>
  <si>
    <t>Any additional sales that may be achieved as you have cash available to purchase stock and meet other expenditure</t>
  </si>
  <si>
    <t>REQUEST A FACTORING QUOTATION SEARCH NOW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</si>
</sst>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%"/>
    <numFmt numFmtId="167" formatCode="&quot;£&quot;#,##0.0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2" borderId="7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165" fontId="0" fillId="2" borderId="7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0" fontId="0" fillId="0" borderId="8" xfId="0" applyBorder="1" applyAlignment="1">
      <alignment/>
    </xf>
    <xf numFmtId="165" fontId="0" fillId="2" borderId="9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8" fontId="2" fillId="0" borderId="1" xfId="0" applyNumberFormat="1" applyFont="1" applyBorder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invoice.co.uk/online-quotation-search-request.html" TargetMode="External" /><Relationship Id="rId2" Type="http://schemas.openxmlformats.org/officeDocument/2006/relationships/hyperlink" Target="http://www.fundinvoice.co.uk/online-quotation-search-request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39.7109375" style="0" customWidth="1"/>
    <col min="2" max="2" width="12.00390625" style="0" bestFit="1" customWidth="1"/>
    <col min="4" max="4" width="14.8515625" style="0" customWidth="1"/>
    <col min="5" max="5" width="46.7109375" style="0" customWidth="1"/>
    <col min="6" max="6" width="11.00390625" style="0" bestFit="1" customWidth="1"/>
    <col min="7" max="7" width="10.57421875" style="0" customWidth="1"/>
  </cols>
  <sheetData>
    <row r="1" ht="12.75">
      <c r="A1" s="4" t="s">
        <v>17</v>
      </c>
    </row>
    <row r="2" ht="12.75">
      <c r="A2" s="4"/>
    </row>
    <row r="3" ht="12.75">
      <c r="A3" s="3" t="s">
        <v>18</v>
      </c>
    </row>
    <row r="4" ht="13.5" thickBot="1">
      <c r="A4" s="3"/>
    </row>
    <row r="5" spans="1:5" ht="12.75">
      <c r="A5" s="6" t="s">
        <v>16</v>
      </c>
      <c r="B5" s="7"/>
      <c r="E5" s="22" t="s">
        <v>45</v>
      </c>
    </row>
    <row r="6" spans="1:2" ht="12.75">
      <c r="A6" s="8"/>
      <c r="B6" s="9"/>
    </row>
    <row r="7" spans="1:2" ht="12.75">
      <c r="A7" s="11" t="s">
        <v>40</v>
      </c>
      <c r="B7" s="12">
        <v>1000000</v>
      </c>
    </row>
    <row r="8" spans="1:7" ht="13.5" thickBot="1">
      <c r="A8" s="8"/>
      <c r="B8" s="10"/>
      <c r="E8" s="3" t="s">
        <v>30</v>
      </c>
      <c r="F8" s="21">
        <f>F27</f>
        <v>11035</v>
      </c>
      <c r="G8" s="3" t="s">
        <v>29</v>
      </c>
    </row>
    <row r="9" spans="1:2" ht="13.5" thickTop="1">
      <c r="A9" s="11" t="s">
        <v>19</v>
      </c>
      <c r="B9" s="13">
        <v>0.007</v>
      </c>
    </row>
    <row r="10" spans="1:6" ht="12.75">
      <c r="A10" s="11" t="s">
        <v>28</v>
      </c>
      <c r="B10" s="13">
        <v>0.035</v>
      </c>
      <c r="D10" t="s">
        <v>27</v>
      </c>
      <c r="E10" t="s">
        <v>0</v>
      </c>
      <c r="F10" s="1">
        <f>B7*B9</f>
        <v>7000</v>
      </c>
    </row>
    <row r="11" spans="1:6" ht="12.75">
      <c r="A11" s="8"/>
      <c r="B11" s="9"/>
      <c r="E11" t="s">
        <v>1</v>
      </c>
      <c r="F11" s="1">
        <f>B31*B10</f>
        <v>4375</v>
      </c>
    </row>
    <row r="12" spans="1:6" ht="12.75">
      <c r="A12" s="11" t="s">
        <v>31</v>
      </c>
      <c r="B12" s="14">
        <v>100</v>
      </c>
      <c r="F12" s="1"/>
    </row>
    <row r="13" spans="1:6" ht="13.5" thickBot="1">
      <c r="A13" s="11" t="s">
        <v>6</v>
      </c>
      <c r="B13" s="14">
        <v>2</v>
      </c>
      <c r="E13" t="s">
        <v>15</v>
      </c>
      <c r="F13" s="2">
        <f>SUM(F10:F11)</f>
        <v>11375</v>
      </c>
    </row>
    <row r="14" spans="1:2" ht="13.5" thickTop="1">
      <c r="A14" s="11" t="s">
        <v>7</v>
      </c>
      <c r="B14" s="14">
        <v>5</v>
      </c>
    </row>
    <row r="15" spans="1:6" ht="12.75">
      <c r="A15" s="11" t="s">
        <v>41</v>
      </c>
      <c r="B15" s="15">
        <v>0.04</v>
      </c>
      <c r="D15" t="s">
        <v>2</v>
      </c>
      <c r="E15" t="s">
        <v>43</v>
      </c>
      <c r="F15" s="5">
        <f>B24*B23</f>
        <v>15000</v>
      </c>
    </row>
    <row r="16" spans="1:6" ht="12.75">
      <c r="A16" s="11" t="s">
        <v>8</v>
      </c>
      <c r="B16" s="14">
        <v>1.25</v>
      </c>
      <c r="E16" t="s">
        <v>36</v>
      </c>
      <c r="F16" s="1">
        <f>F15*B26</f>
        <v>2070</v>
      </c>
    </row>
    <row r="17" spans="1:6" ht="12.75">
      <c r="A17" s="11" t="s">
        <v>9</v>
      </c>
      <c r="B17" s="15">
        <v>0.5</v>
      </c>
      <c r="E17" t="s">
        <v>37</v>
      </c>
      <c r="F17" s="1">
        <f>F15*B27</f>
        <v>0</v>
      </c>
    </row>
    <row r="18" spans="1:6" ht="12.75">
      <c r="A18" s="11" t="s">
        <v>10</v>
      </c>
      <c r="B18" s="15">
        <v>0.62</v>
      </c>
      <c r="E18" t="s">
        <v>38</v>
      </c>
      <c r="F18" s="1">
        <f>B28</f>
        <v>0</v>
      </c>
    </row>
    <row r="19" spans="1:6" ht="12.75">
      <c r="A19" s="8"/>
      <c r="B19" s="9"/>
      <c r="D19" s="5"/>
      <c r="E19" t="s">
        <v>4</v>
      </c>
      <c r="F19" s="1">
        <f>B29*4</f>
        <v>160</v>
      </c>
    </row>
    <row r="20" spans="1:6" ht="12.75">
      <c r="A20" s="11" t="s">
        <v>12</v>
      </c>
      <c r="B20" s="16">
        <v>0.05</v>
      </c>
      <c r="E20" t="s">
        <v>5</v>
      </c>
      <c r="F20" s="1">
        <f>B12*B13*B14*B15</f>
        <v>40</v>
      </c>
    </row>
    <row r="21" spans="1:6" ht="12.75">
      <c r="A21" s="11" t="s">
        <v>21</v>
      </c>
      <c r="B21" s="16">
        <v>0.1</v>
      </c>
      <c r="E21" t="s">
        <v>11</v>
      </c>
      <c r="F21" s="1">
        <f>(B12*B16)*(B17+B18)</f>
        <v>140</v>
      </c>
    </row>
    <row r="22" spans="1:6" ht="12.75">
      <c r="A22" s="8"/>
      <c r="B22" s="9"/>
      <c r="F22" s="1"/>
    </row>
    <row r="23" spans="1:6" ht="12.75">
      <c r="A23" s="11" t="s">
        <v>42</v>
      </c>
      <c r="B23" s="20">
        <v>1</v>
      </c>
      <c r="E23" t="s">
        <v>13</v>
      </c>
      <c r="F23" s="1">
        <f>B7*B21*B20</f>
        <v>5000</v>
      </c>
    </row>
    <row r="24" spans="1:6" ht="12.75">
      <c r="A24" s="11" t="s">
        <v>22</v>
      </c>
      <c r="B24" s="12">
        <v>15000</v>
      </c>
      <c r="F24" s="1"/>
    </row>
    <row r="25" spans="1:6" ht="13.5" thickBot="1">
      <c r="A25" s="8"/>
      <c r="B25" s="9"/>
      <c r="E25" t="s">
        <v>3</v>
      </c>
      <c r="F25" s="2">
        <f>SUM(F15:F23)</f>
        <v>22410</v>
      </c>
    </row>
    <row r="26" spans="1:2" ht="13.5" thickTop="1">
      <c r="A26" s="11" t="s">
        <v>23</v>
      </c>
      <c r="B26" s="17">
        <v>0.138</v>
      </c>
    </row>
    <row r="27" spans="1:7" ht="13.5" thickBot="1">
      <c r="A27" s="11" t="s">
        <v>24</v>
      </c>
      <c r="B27" s="17">
        <v>0</v>
      </c>
      <c r="E27" s="3" t="s">
        <v>30</v>
      </c>
      <c r="F27" s="21">
        <f>F25-F13</f>
        <v>11035</v>
      </c>
      <c r="G27" s="3" t="s">
        <v>29</v>
      </c>
    </row>
    <row r="28" spans="1:2" ht="13.5" thickTop="1">
      <c r="A28" s="11" t="s">
        <v>25</v>
      </c>
      <c r="B28" s="15">
        <v>0</v>
      </c>
    </row>
    <row r="29" spans="1:4" ht="13.5" thickBot="1">
      <c r="A29" s="18" t="s">
        <v>26</v>
      </c>
      <c r="B29" s="19">
        <v>40</v>
      </c>
      <c r="D29" s="3"/>
    </row>
    <row r="30" ht="12.75">
      <c r="E30" s="22" t="s">
        <v>45</v>
      </c>
    </row>
    <row r="31" spans="1:2" ht="12.75">
      <c r="A31" t="s">
        <v>20</v>
      </c>
      <c r="B31" s="1">
        <f>B7*12.5%</f>
        <v>125000</v>
      </c>
    </row>
    <row r="32" s="3" customFormat="1" ht="12.75"/>
    <row r="33" ht="12.75">
      <c r="A33" t="s">
        <v>32</v>
      </c>
    </row>
    <row r="34" ht="12.75">
      <c r="B34" t="s">
        <v>14</v>
      </c>
    </row>
    <row r="35" ht="12.75">
      <c r="B35" t="s">
        <v>33</v>
      </c>
    </row>
    <row r="36" ht="12.75">
      <c r="B36" t="s">
        <v>34</v>
      </c>
    </row>
    <row r="37" ht="12.75">
      <c r="B37" t="s">
        <v>35</v>
      </c>
    </row>
    <row r="38" ht="12.75">
      <c r="B38" t="s">
        <v>39</v>
      </c>
    </row>
    <row r="39" ht="12.75">
      <c r="B39" t="s">
        <v>44</v>
      </c>
    </row>
  </sheetData>
  <hyperlinks>
    <hyperlink ref="E5" r:id="rId1" display="REQUEST A FACTORING QUOTATION SEARCH NOW"/>
    <hyperlink ref="E30" r:id="rId2" display="REQUEST A FACTORING QUOTATION SEARCH NOW"/>
  </hyperlinks>
  <printOptions/>
  <pageMargins left="0.75" right="0.75" top="1" bottom="1" header="0.5" footer="0.5"/>
  <pageSetup fitToHeight="1" fitToWidth="1" horizontalDpi="300" verticalDpi="300" orientation="landscape" paperSize="9" scale="87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FundInvoice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of Possible Factoring Cost Savings</dc:title>
  <dc:subject>Calculator of possible cost savings through using factoring.</dc:subject>
  <dc:creator>Glenn Blackman</dc:creator>
  <cp:keywords>factoring, cost, savings, calculator</cp:keywords>
  <dc:description/>
  <cp:lastModifiedBy>Glenn Blackman</cp:lastModifiedBy>
  <cp:lastPrinted>2009-09-22T13:17:20Z</cp:lastPrinted>
  <dcterms:created xsi:type="dcterms:W3CDTF">2009-09-21T13:39:17Z</dcterms:created>
  <dcterms:modified xsi:type="dcterms:W3CDTF">2014-04-17T22:13:12Z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